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0"/>
  </bookViews>
  <sheets>
    <sheet name="січ" sheetId="1" r:id="rId1"/>
    <sheet name="Лист1" sheetId="2" r:id="rId2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<sst xmlns="http://schemas.openxmlformats.org/spreadsheetml/2006/main" count="104" uniqueCount="53">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</sst>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71" sqref="U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54">
        <v>16959.2</v>
      </c>
      <c r="D7" s="37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/>
      <c r="AF7" s="54"/>
      <c r="AG7" s="40"/>
    </row>
    <row r="8" spans="1:55" ht="18" customHeight="1">
      <c r="A8" s="47" t="s">
        <v>30</v>
      </c>
      <c r="B8" s="33">
        <f>SUM(E8:AB8)</f>
        <v>84354.5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/>
      <c r="W8" s="61"/>
      <c r="X8" s="62"/>
      <c r="Y8" s="62"/>
      <c r="Z8" s="62"/>
      <c r="AA8" s="62"/>
      <c r="AB8" s="61"/>
      <c r="AC8" s="64"/>
      <c r="AD8" s="64"/>
      <c r="AE8" s="65"/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122179.6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87299.20000000001</v>
      </c>
      <c r="AG9" s="69">
        <f>AG10+AG15+AG24+AG33+AG47+AG52+AG54+AG61+AG62+AG71+AG72+AG76+AG88+AG81+AG83+AG82+AG69+AG89+AG91+AG90+AG70+AG40+AG92</f>
        <v>34880.4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11832.3</v>
      </c>
      <c r="AG10" s="71">
        <f>B10+C10-AF10</f>
        <v>1505.5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11763.4</v>
      </c>
      <c r="AG11" s="71">
        <f>B11+C11-AF11</f>
        <v>1169.3999999999996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171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68.90000000000003</v>
      </c>
      <c r="AG14" s="71">
        <f>AG10-AG11-AG12-AG13</f>
        <v>165.10000000000036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38233.7</v>
      </c>
      <c r="AG15" s="71">
        <f aca="true" t="shared" si="3" ref="AG15:AG31">B15+C15-AF15</f>
        <v>17764.5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8282.7</v>
      </c>
      <c r="AG16" s="78">
        <f t="shared" si="3"/>
        <v>10896.899999999998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35843.3</v>
      </c>
      <c r="AG17" s="71">
        <f t="shared" si="3"/>
        <v>12087.599999999999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893.4000000000001</v>
      </c>
      <c r="AG20" s="71">
        <f t="shared" si="3"/>
        <v>2763.5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26032.7</v>
      </c>
      <c r="AG24" s="71">
        <f t="shared" si="3"/>
        <v>7384.299999999999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19157.2</v>
      </c>
      <c r="AG25" s="78">
        <f t="shared" si="3"/>
        <v>2845.7999999999993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26032.7</v>
      </c>
      <c r="AG32" s="71">
        <f>AG24</f>
        <v>7384.299999999999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265.1</v>
      </c>
      <c r="AG47" s="71">
        <f>B47+C47-AF47</f>
        <v>601.6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265</v>
      </c>
      <c r="AG49" s="71">
        <f>B49+C49-AF49</f>
        <v>300.6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</f>
        <v>2744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1016.8000000000001</v>
      </c>
      <c r="AG52" s="71">
        <f aca="true" t="shared" si="12" ref="AG52:AG59">B52+C52-AF52</f>
        <v>1727.1999999999998</v>
      </c>
    </row>
    <row r="53" spans="1:33" ht="15" customHeight="1">
      <c r="A53" s="3" t="s">
        <v>2</v>
      </c>
      <c r="B53" s="22">
        <f>967.9-67.9</f>
        <v>900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194.6</v>
      </c>
      <c r="AG53" s="71">
        <f t="shared" si="12"/>
        <v>705.4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1282.6</v>
      </c>
      <c r="AG54" s="67">
        <f t="shared" si="12"/>
        <v>505.0999999999999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364.49999999999983</v>
      </c>
      <c r="AG60" s="67">
        <f>AG54-AG55-AG57-AG59-AG56-AG58</f>
        <v>296.5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1579.6</v>
      </c>
      <c r="AG62" s="67">
        <f t="shared" si="15"/>
        <v>570.2000000000003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144.20000000000005</v>
      </c>
      <c r="AG68" s="67">
        <f>AG62-AG63-AG66-AG67-AG65-AG64</f>
        <v>264.3000000000004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210.5</v>
      </c>
      <c r="AG72" s="82">
        <f t="shared" si="17"/>
        <v>731.2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v>3250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2797.8</v>
      </c>
      <c r="AH89" s="11"/>
      <c r="AI89" s="86"/>
    </row>
    <row r="90" spans="1:34" ht="15">
      <c r="A90" s="4" t="s">
        <v>51</v>
      </c>
      <c r="B90" s="22">
        <v>2457.1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1638</v>
      </c>
      <c r="AG90" s="67">
        <f t="shared" si="17"/>
        <v>819.0999999999999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122179.6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87299.20000000001</v>
      </c>
      <c r="AG94" s="84">
        <f>AG10+AG15+AG24+AG33+AG47+AG52+AG54+AG61+AG62+AG69+AG71+AG72+AG76+AG81+AG82+AG83+AG88+AG89+AG90+AG91+AG70+AG40+AG92</f>
        <v>34880.4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51083.8</v>
      </c>
      <c r="AG95" s="71">
        <f>B95+C95-AF95</f>
        <v>13476.999999999985</v>
      </c>
    </row>
    <row r="96" spans="1:33" ht="15">
      <c r="A96" s="3" t="s">
        <v>2</v>
      </c>
      <c r="B96" s="22">
        <f aca="true" t="shared" si="20" ref="B96:AD96">B12+B20+B29+B36+B57+B66+B44+B80+B74+B53</f>
        <v>5416.6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1107.6000000000001</v>
      </c>
      <c r="AG96" s="71">
        <f>B96+C96-AF96</f>
        <v>4309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1403.4</v>
      </c>
      <c r="AG99" s="71">
        <f>B99+C99-AF99</f>
        <v>449.2999999999997</v>
      </c>
    </row>
    <row r="100" spans="1:33" ht="13.5">
      <c r="A100" s="1" t="s">
        <v>35</v>
      </c>
      <c r="B100" s="2">
        <f aca="true" t="shared" si="25" ref="B100:AD100">B94-B95-B96-B97-B98-B99</f>
        <v>47170.300000000025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33348.100000000006</v>
      </c>
      <c r="AG100" s="85">
        <f>AG94-AG95-AG96-AG97-AG98-AG99</f>
        <v>13822.200000000017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2018-01-26T12:11:44Z</cp:lastPrinted>
  <dcterms:created xsi:type="dcterms:W3CDTF">2002-11-05T08:53:00Z</dcterms:created>
  <dcterms:modified xsi:type="dcterms:W3CDTF">2018-01-30T05:58:07Z</dcterms:modified>
  <cp:category/>
  <cp:version/>
  <cp:contentType/>
  <cp:contentStatus/>
</cp:coreProperties>
</file>